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50" activeTab="0"/>
  </bookViews>
  <sheets>
    <sheet name="Sheet1" sheetId="1" r:id="rId1"/>
  </sheets>
  <definedNames>
    <definedName name="_xlnm.Print_Area" localSheetId="0">'Sheet1'!$A$1:$T$40</definedName>
  </definedNames>
  <calcPr fullCalcOnLoad="1"/>
</workbook>
</file>

<file path=xl/comments1.xml><?xml version="1.0" encoding="utf-8"?>
<comments xmlns="http://schemas.openxmlformats.org/spreadsheetml/2006/main">
  <authors>
    <author>日本確認検査センター 35</author>
  </authors>
  <commentList>
    <comment ref="B5" authorId="0">
      <text>
        <r>
          <rPr>
            <sz val="9"/>
            <rFont val="ＭＳ Ｐゴシック"/>
            <family val="3"/>
          </rPr>
          <t xml:space="preserve">室名を入力してください
</t>
        </r>
      </text>
    </comment>
  </commentList>
</comments>
</file>

<file path=xl/sharedStrings.xml><?xml version="1.0" encoding="utf-8"?>
<sst xmlns="http://schemas.openxmlformats.org/spreadsheetml/2006/main" count="44" uniqueCount="40">
  <si>
    <t>階</t>
  </si>
  <si>
    <t>開口部</t>
  </si>
  <si>
    <t>１階</t>
  </si>
  <si>
    <t>日付</t>
  </si>
  <si>
    <t>方位</t>
  </si>
  <si>
    <t>南（Ｓ）</t>
  </si>
  <si>
    <t>西（Ｗ）</t>
  </si>
  <si>
    <t>北（Ｎ）</t>
  </si>
  <si>
    <t>真上（Ｕ）</t>
  </si>
  <si>
    <t>東（Ｅ）</t>
  </si>
  <si>
    <t>方位別単純開口面積（㎡）</t>
  </si>
  <si>
    <t>面積（㎡）</t>
  </si>
  <si>
    <t>居室名</t>
  </si>
  <si>
    <t>居室</t>
  </si>
  <si>
    <t>居室面積合計（㎡）</t>
  </si>
  <si>
    <t>方位別開口面積計（㎡）</t>
  </si>
  <si>
    <t>方位別開口比（％）</t>
  </si>
  <si>
    <t>工事名</t>
  </si>
  <si>
    <t>図面名称</t>
  </si>
  <si>
    <t>図番</t>
  </si>
  <si>
    <t>単純開口率及び方位別開口比</t>
  </si>
  <si>
    <t>*開口部の計算は建具の有効内法寸法とします（mm）</t>
  </si>
  <si>
    <t>*開口比（％は）小数点以下切り捨てとします</t>
  </si>
  <si>
    <t>単純開口率（％）</t>
  </si>
  <si>
    <t>単純開口面積合計（㎡）</t>
  </si>
  <si>
    <t>（単純開口面積合計÷居室面積合計）</t>
  </si>
  <si>
    <t>（方位別開口面積計÷単純開口面積合計）</t>
  </si>
  <si>
    <t>単純開口率及び方位別開口比の計算</t>
  </si>
  <si>
    <t>*塗りつぶし部にデーターを入力してください</t>
  </si>
  <si>
    <t>*台所は居室に含めます  （居室とは，居間，食堂，台所，寝室，書斎，子供室，応接室，等の継続的に使用する部屋をいいます）</t>
  </si>
  <si>
    <t>建具記号</t>
  </si>
  <si>
    <t>番号</t>
  </si>
  <si>
    <t>建具リスト</t>
  </si>
  <si>
    <t>（建具のＷ，Ｈを入力してください）</t>
  </si>
  <si>
    <t>Ｈ（mm）</t>
  </si>
  <si>
    <t>入力の順序  （建具リストの建具記号，Ｗ，Ｈ→居室名→室面積→窓方位→建具番号）</t>
  </si>
  <si>
    <t>2階</t>
  </si>
  <si>
    <t>Ｗ（mm）</t>
  </si>
  <si>
    <t>Ｈ（mm）</t>
  </si>
  <si>
    <t>2013Aug.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</si>
</sst>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.00_ "/>
    <numFmt numFmtId="179" formatCode="0.00_ ;[Red]\-0.00\ "/>
    <numFmt numFmtId="180" formatCode="mmm\-yyyy"/>
    <numFmt numFmtId="181" formatCode="#,##0.00_ ;[Red]\-#,##0.00\ "/>
    <numFmt numFmtId="182" formatCode="0.00_);[Red]\(0.00\)"/>
    <numFmt numFmtId="183" formatCode="0_);[Red]\(0\)"/>
    <numFmt numFmtId="184" formatCode="0.0_ "/>
    <numFmt numFmtId="185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4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82" fontId="3" fillId="0" borderId="10" xfId="0" applyNumberFormat="1" applyFont="1" applyBorder="1" applyAlignment="1" applyProtection="1">
      <alignment vertical="center"/>
      <protection/>
    </xf>
    <xf numFmtId="182" fontId="3" fillId="0" borderId="11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4" xfId="0" applyNumberFormat="1" applyBorder="1" applyAlignment="1" applyProtection="1">
      <alignment/>
      <protection/>
    </xf>
    <xf numFmtId="0" fontId="0" fillId="0" borderId="14" xfId="0" applyNumberFormat="1" applyBorder="1" applyAlignment="1" applyProtection="1">
      <alignment horizontal="lef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/>
      <protection/>
    </xf>
    <xf numFmtId="182" fontId="0" fillId="0" borderId="15" xfId="0" applyNumberFormat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3" fontId="3" fillId="0" borderId="16" xfId="0" applyNumberFormat="1" applyFont="1" applyBorder="1" applyAlignment="1" applyProtection="1">
      <alignment horizontal="center" vertical="center"/>
      <protection/>
    </xf>
    <xf numFmtId="183" fontId="3" fillId="0" borderId="14" xfId="0" applyNumberFormat="1" applyFont="1" applyBorder="1" applyAlignment="1" applyProtection="1">
      <alignment horizontal="center" vertical="center"/>
      <protection/>
    </xf>
    <xf numFmtId="183" fontId="3" fillId="0" borderId="14" xfId="0" applyNumberFormat="1" applyFont="1" applyBorder="1" applyAlignment="1" applyProtection="1">
      <alignment vertical="center"/>
      <protection/>
    </xf>
    <xf numFmtId="183" fontId="3" fillId="0" borderId="17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 applyProtection="1">
      <alignment vertical="center"/>
      <protection/>
    </xf>
    <xf numFmtId="183" fontId="3" fillId="0" borderId="16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183" fontId="3" fillId="0" borderId="12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183" fontId="3" fillId="0" borderId="13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183" fontId="0" fillId="0" borderId="0" xfId="0" applyNumberFormat="1" applyBorder="1" applyAlignment="1" applyProtection="1">
      <alignment/>
      <protection/>
    </xf>
    <xf numFmtId="182" fontId="0" fillId="0" borderId="0" xfId="0" applyNumberForma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left" vertical="center"/>
      <protection/>
    </xf>
    <xf numFmtId="182" fontId="3" fillId="0" borderId="20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82" fontId="3" fillId="0" borderId="21" xfId="0" applyNumberFormat="1" applyFont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183" fontId="0" fillId="0" borderId="14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11" xfId="0" applyNumberFormat="1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176" fontId="3" fillId="34" borderId="13" xfId="0" applyNumberFormat="1" applyFont="1" applyFill="1" applyBorder="1" applyAlignment="1" applyProtection="1">
      <alignment vertical="center"/>
      <protection locked="0"/>
    </xf>
    <xf numFmtId="178" fontId="7" fillId="34" borderId="13" xfId="0" applyNumberFormat="1" applyFont="1" applyFill="1" applyBorder="1" applyAlignment="1" applyProtection="1">
      <alignment vertical="center"/>
      <protection locked="0"/>
    </xf>
    <xf numFmtId="0" fontId="7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vertical="center"/>
      <protection/>
    </xf>
    <xf numFmtId="182" fontId="3" fillId="0" borderId="26" xfId="0" applyNumberFormat="1" applyFont="1" applyBorder="1" applyAlignment="1" applyProtection="1">
      <alignment vertical="center"/>
      <protection/>
    </xf>
    <xf numFmtId="182" fontId="3" fillId="0" borderId="27" xfId="0" applyNumberFormat="1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/>
    </xf>
    <xf numFmtId="176" fontId="3" fillId="0" borderId="21" xfId="0" applyNumberFormat="1" applyFont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alignment horizontal="center"/>
      <protection locked="0"/>
    </xf>
    <xf numFmtId="0" fontId="0" fillId="0" borderId="36" xfId="0" applyNumberFormat="1" applyBorder="1" applyAlignment="1" applyProtection="1">
      <alignment horizontal="left"/>
      <protection locked="0"/>
    </xf>
    <xf numFmtId="0" fontId="7" fillId="0" borderId="37" xfId="0" applyNumberFormat="1" applyFont="1" applyBorder="1" applyAlignment="1" applyProtection="1">
      <alignment horizontal="center" vertical="center"/>
      <protection locked="0"/>
    </xf>
    <xf numFmtId="0" fontId="7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8" xfId="0" applyNumberFormat="1" applyFont="1" applyBorder="1" applyAlignment="1" applyProtection="1">
      <alignment horizontal="center"/>
      <protection locked="0"/>
    </xf>
    <xf numFmtId="0" fontId="8" fillId="0" borderId="39" xfId="0" applyNumberFormat="1" applyFont="1" applyBorder="1" applyAlignment="1" applyProtection="1">
      <alignment horizontal="center"/>
      <protection locked="0"/>
    </xf>
    <xf numFmtId="178" fontId="7" fillId="35" borderId="13" xfId="0" applyNumberFormat="1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Border="1" applyAlignment="1" applyProtection="1">
      <alignment horizontal="left"/>
      <protection/>
    </xf>
    <xf numFmtId="0" fontId="0" fillId="0" borderId="18" xfId="0" applyNumberFormat="1" applyBorder="1" applyAlignment="1" applyProtection="1">
      <alignment horizontal="center"/>
      <protection/>
    </xf>
    <xf numFmtId="0" fontId="7" fillId="0" borderId="41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31" xfId="0" applyNumberFormat="1" applyFont="1" applyBorder="1" applyAlignment="1" applyProtection="1">
      <alignment horizontal="left" vertical="center"/>
      <protection locked="0"/>
    </xf>
    <xf numFmtId="0" fontId="3" fillId="0" borderId="32" xfId="0" applyNumberFormat="1" applyFont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 horizontal="center"/>
      <protection locked="0"/>
    </xf>
    <xf numFmtId="0" fontId="3" fillId="0" borderId="31" xfId="0" applyNumberFormat="1" applyFont="1" applyBorder="1" applyAlignment="1" applyProtection="1">
      <alignment horizontal="center" vertical="center"/>
      <protection locked="0"/>
    </xf>
    <xf numFmtId="58" fontId="6" fillId="0" borderId="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W14" sqref="W14"/>
    </sheetView>
  </sheetViews>
  <sheetFormatPr defaultColWidth="9.00390625" defaultRowHeight="13.5"/>
  <cols>
    <col min="1" max="1" width="3.50390625" style="4" customWidth="1"/>
    <col min="2" max="2" width="10.25390625" style="3" customWidth="1"/>
    <col min="3" max="3" width="5.75390625" style="3" customWidth="1"/>
    <col min="4" max="5" width="3.625" style="4" customWidth="1"/>
    <col min="6" max="14" width="5.125" style="3" customWidth="1"/>
    <col min="15" max="15" width="1.12109375" style="3" customWidth="1"/>
    <col min="16" max="16" width="2.875" style="3" hidden="1" customWidth="1"/>
    <col min="17" max="17" width="3.625" style="3" customWidth="1"/>
    <col min="18" max="20" width="5.625" style="3" customWidth="1"/>
    <col min="21" max="21" width="18.50390625" style="3" customWidth="1"/>
    <col min="22" max="16384" width="9.00390625" style="3" customWidth="1"/>
  </cols>
  <sheetData>
    <row r="1" spans="1:20" ht="21.75" customHeight="1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21.75" customHeight="1">
      <c r="A2" s="101" t="s">
        <v>35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5"/>
      <c r="Q2" s="101" t="s">
        <v>32</v>
      </c>
      <c r="R2" s="102"/>
      <c r="S2" s="102"/>
      <c r="T2" s="103"/>
    </row>
    <row r="3" spans="1:20" ht="21.75" customHeight="1">
      <c r="A3" s="101" t="s">
        <v>13</v>
      </c>
      <c r="B3" s="102"/>
      <c r="C3" s="103"/>
      <c r="D3" s="101" t="s">
        <v>1</v>
      </c>
      <c r="E3" s="102"/>
      <c r="F3" s="102"/>
      <c r="G3" s="102"/>
      <c r="H3" s="102"/>
      <c r="I3" s="103"/>
      <c r="J3" s="101" t="s">
        <v>10</v>
      </c>
      <c r="K3" s="102"/>
      <c r="L3" s="102"/>
      <c r="M3" s="102"/>
      <c r="N3" s="103"/>
      <c r="O3" s="6"/>
      <c r="Q3" s="104" t="s">
        <v>33</v>
      </c>
      <c r="R3" s="105"/>
      <c r="S3" s="105"/>
      <c r="T3" s="106"/>
    </row>
    <row r="4" spans="1:20" ht="21.75" customHeight="1">
      <c r="A4" s="8" t="s">
        <v>0</v>
      </c>
      <c r="B4" s="57" t="s">
        <v>12</v>
      </c>
      <c r="C4" s="57" t="s">
        <v>11</v>
      </c>
      <c r="D4" s="87" t="s">
        <v>4</v>
      </c>
      <c r="E4" s="88" t="s">
        <v>31</v>
      </c>
      <c r="F4" s="9" t="s">
        <v>30</v>
      </c>
      <c r="G4" s="9" t="s">
        <v>37</v>
      </c>
      <c r="H4" s="9" t="s">
        <v>34</v>
      </c>
      <c r="I4" s="10" t="s">
        <v>11</v>
      </c>
      <c r="J4" s="9" t="s">
        <v>7</v>
      </c>
      <c r="K4" s="9" t="s">
        <v>9</v>
      </c>
      <c r="L4" s="9" t="s">
        <v>5</v>
      </c>
      <c r="M4" s="9" t="s">
        <v>6</v>
      </c>
      <c r="N4" s="76" t="s">
        <v>8</v>
      </c>
      <c r="O4" s="11"/>
      <c r="P4" s="12"/>
      <c r="Q4" s="9" t="s">
        <v>31</v>
      </c>
      <c r="R4" s="57" t="s">
        <v>30</v>
      </c>
      <c r="S4" s="57" t="s">
        <v>37</v>
      </c>
      <c r="T4" s="57" t="s">
        <v>38</v>
      </c>
    </row>
    <row r="5" spans="1:20" s="14" customFormat="1" ht="21.75" customHeight="1">
      <c r="A5" s="82" t="s">
        <v>2</v>
      </c>
      <c r="B5" s="89"/>
      <c r="C5" s="86"/>
      <c r="D5" s="60"/>
      <c r="E5" s="61"/>
      <c r="F5" s="64">
        <f aca="true" t="shared" si="0" ref="F5:F26">IF($E5=0,"",VLOOKUP($E5,$Q$5:$T$28,2,FALSE))</f>
      </c>
      <c r="G5" s="55">
        <f>IF($E5=0,"",VLOOKUP($E5,$Q$5:$T$28,3,FALSE))</f>
      </c>
      <c r="H5" s="55">
        <f>IF($E5=0,"",VLOOKUP($E5,$Q$5:$T$28,4,FALSE))</f>
      </c>
      <c r="I5" s="56">
        <f>IF(G5="","",ROUNDDOWN(G5*H5/1000000,2))</f>
      </c>
      <c r="J5" s="45">
        <f aca="true" t="shared" si="1" ref="J5:J26">IF(D5="","",IF($D5="北",$I5,""))</f>
      </c>
      <c r="K5" s="1">
        <f aca="true" t="shared" si="2" ref="K5:K26">IF(D5="","",IF($D5="東",$I5,""))</f>
      </c>
      <c r="L5" s="1">
        <f aca="true" t="shared" si="3" ref="L5:L26">IF(D5="","",IF($D5="南",$I5,""))</f>
      </c>
      <c r="M5" s="1">
        <f aca="true" t="shared" si="4" ref="M5:M26">IF(D5="","",IF($D5="西",$I5,""))</f>
      </c>
      <c r="N5" s="2">
        <f aca="true" t="shared" si="5" ref="N5:N26">IF(D5="","",IF($D5="真上",$I5,""))</f>
      </c>
      <c r="O5" s="13"/>
      <c r="Q5" s="52">
        <v>1</v>
      </c>
      <c r="R5" s="78"/>
      <c r="S5" s="58"/>
      <c r="T5" s="58"/>
    </row>
    <row r="6" spans="1:20" ht="21.75" customHeight="1">
      <c r="A6" s="83"/>
      <c r="B6" s="89"/>
      <c r="C6" s="59"/>
      <c r="D6" s="60"/>
      <c r="E6" s="61"/>
      <c r="F6" s="64">
        <f t="shared" si="0"/>
      </c>
      <c r="G6" s="55">
        <f>IF($E6=0,"",VLOOKUP($E6,$Q$5:$T$28,3,FALSE))</f>
      </c>
      <c r="H6" s="55">
        <f>IF($E6=0,"",VLOOKUP($E6,$Q$5:$T$28,4,FALSE))</f>
      </c>
      <c r="I6" s="56">
        <f aca="true" t="shared" si="6" ref="I6:I26">IF(G6="","",ROUNDDOWN(G6*H6/1000000,2))</f>
      </c>
      <c r="J6" s="45">
        <f t="shared" si="1"/>
      </c>
      <c r="K6" s="1">
        <f t="shared" si="2"/>
      </c>
      <c r="L6" s="1">
        <f t="shared" si="3"/>
      </c>
      <c r="M6" s="1">
        <f t="shared" si="4"/>
      </c>
      <c r="N6" s="2">
        <f t="shared" si="5"/>
      </c>
      <c r="O6" s="13"/>
      <c r="Q6" s="53">
        <v>2</v>
      </c>
      <c r="R6" s="78"/>
      <c r="S6" s="58"/>
      <c r="T6" s="58"/>
    </row>
    <row r="7" spans="1:20" ht="21.75" customHeight="1">
      <c r="A7" s="83"/>
      <c r="B7" s="89"/>
      <c r="C7" s="59"/>
      <c r="D7" s="60"/>
      <c r="E7" s="61"/>
      <c r="F7" s="64">
        <f t="shared" si="0"/>
      </c>
      <c r="G7" s="55">
        <f>IF($E7=0,"",VLOOKUP($E7,$Q$5:$T$28,3,FALSE))</f>
      </c>
      <c r="H7" s="55">
        <f>IF($E7=0,"",VLOOKUP($E7,$Q$5:$T$28,4,FALSE))</f>
      </c>
      <c r="I7" s="56">
        <f t="shared" si="6"/>
      </c>
      <c r="J7" s="45">
        <f t="shared" si="1"/>
      </c>
      <c r="K7" s="1">
        <f t="shared" si="2"/>
      </c>
      <c r="L7" s="1">
        <f t="shared" si="3"/>
      </c>
      <c r="M7" s="1">
        <f t="shared" si="4"/>
      </c>
      <c r="N7" s="2">
        <f t="shared" si="5"/>
      </c>
      <c r="O7" s="13"/>
      <c r="Q7" s="53">
        <v>3</v>
      </c>
      <c r="R7" s="78"/>
      <c r="S7" s="58"/>
      <c r="T7" s="58"/>
    </row>
    <row r="8" spans="1:20" ht="21.75" customHeight="1">
      <c r="A8" s="83"/>
      <c r="B8" s="89"/>
      <c r="C8" s="59"/>
      <c r="D8" s="60"/>
      <c r="E8" s="61"/>
      <c r="F8" s="64">
        <f t="shared" si="0"/>
      </c>
      <c r="G8" s="55">
        <f aca="true" t="shared" si="7" ref="G8:G26">IF($E8=0,"",VLOOKUP($E8,$Q$5:$T$28,3,FALSE))</f>
      </c>
      <c r="H8" s="55">
        <f aca="true" t="shared" si="8" ref="H8:H26">IF($E8=0,"",VLOOKUP($E8,$Q$5:$T$28,4,FALSE))</f>
      </c>
      <c r="I8" s="56">
        <f t="shared" si="6"/>
      </c>
      <c r="J8" s="45">
        <f t="shared" si="1"/>
      </c>
      <c r="K8" s="1">
        <f t="shared" si="2"/>
      </c>
      <c r="L8" s="1">
        <f t="shared" si="3"/>
      </c>
      <c r="M8" s="1">
        <f t="shared" si="4"/>
      </c>
      <c r="N8" s="2">
        <f t="shared" si="5"/>
      </c>
      <c r="O8" s="13"/>
      <c r="Q8" s="53">
        <v>4</v>
      </c>
      <c r="R8" s="78"/>
      <c r="S8" s="58"/>
      <c r="T8" s="58"/>
    </row>
    <row r="9" spans="1:20" ht="21.75" customHeight="1">
      <c r="A9" s="83"/>
      <c r="B9" s="89"/>
      <c r="C9" s="59"/>
      <c r="D9" s="60"/>
      <c r="E9" s="61"/>
      <c r="F9" s="64">
        <f t="shared" si="0"/>
      </c>
      <c r="G9" s="55">
        <f t="shared" si="7"/>
      </c>
      <c r="H9" s="55">
        <f t="shared" si="8"/>
      </c>
      <c r="I9" s="56">
        <f t="shared" si="6"/>
      </c>
      <c r="J9" s="45">
        <f t="shared" si="1"/>
      </c>
      <c r="K9" s="1">
        <f t="shared" si="2"/>
      </c>
      <c r="L9" s="1">
        <f t="shared" si="3"/>
      </c>
      <c r="M9" s="1">
        <f t="shared" si="4"/>
      </c>
      <c r="N9" s="2">
        <f t="shared" si="5"/>
      </c>
      <c r="O9" s="13"/>
      <c r="Q9" s="53">
        <v>5</v>
      </c>
      <c r="R9" s="78"/>
      <c r="S9" s="58"/>
      <c r="T9" s="58"/>
    </row>
    <row r="10" spans="1:20" ht="21.75" customHeight="1">
      <c r="A10" s="83"/>
      <c r="B10" s="89"/>
      <c r="C10" s="59"/>
      <c r="D10" s="60"/>
      <c r="E10" s="61"/>
      <c r="F10" s="64">
        <f t="shared" si="0"/>
      </c>
      <c r="G10" s="55">
        <f t="shared" si="7"/>
      </c>
      <c r="H10" s="55">
        <f t="shared" si="8"/>
      </c>
      <c r="I10" s="56">
        <f t="shared" si="6"/>
      </c>
      <c r="J10" s="45">
        <f t="shared" si="1"/>
      </c>
      <c r="K10" s="1">
        <f t="shared" si="2"/>
      </c>
      <c r="L10" s="1">
        <f t="shared" si="3"/>
      </c>
      <c r="M10" s="1">
        <f t="shared" si="4"/>
      </c>
      <c r="N10" s="2">
        <f t="shared" si="5"/>
      </c>
      <c r="O10" s="13"/>
      <c r="Q10" s="53">
        <v>6</v>
      </c>
      <c r="R10" s="78"/>
      <c r="S10" s="58"/>
      <c r="T10" s="58"/>
    </row>
    <row r="11" spans="1:20" ht="21.75" customHeight="1">
      <c r="A11" s="83"/>
      <c r="B11" s="89"/>
      <c r="C11" s="59"/>
      <c r="D11" s="60"/>
      <c r="E11" s="61"/>
      <c r="F11" s="64">
        <f t="shared" si="0"/>
      </c>
      <c r="G11" s="55">
        <f t="shared" si="7"/>
      </c>
      <c r="H11" s="55">
        <f t="shared" si="8"/>
      </c>
      <c r="I11" s="56">
        <f t="shared" si="6"/>
      </c>
      <c r="J11" s="45">
        <f t="shared" si="1"/>
      </c>
      <c r="K11" s="1">
        <f t="shared" si="2"/>
      </c>
      <c r="L11" s="1">
        <f t="shared" si="3"/>
      </c>
      <c r="M11" s="1">
        <f t="shared" si="4"/>
      </c>
      <c r="N11" s="2">
        <f t="shared" si="5"/>
      </c>
      <c r="O11" s="13"/>
      <c r="Q11" s="53">
        <v>7</v>
      </c>
      <c r="R11" s="78"/>
      <c r="S11" s="58"/>
      <c r="T11" s="58"/>
    </row>
    <row r="12" spans="1:20" ht="21.75" customHeight="1">
      <c r="A12" s="83"/>
      <c r="B12" s="89"/>
      <c r="C12" s="59"/>
      <c r="D12" s="60"/>
      <c r="E12" s="61"/>
      <c r="F12" s="64">
        <f t="shared" si="0"/>
      </c>
      <c r="G12" s="55">
        <f t="shared" si="7"/>
      </c>
      <c r="H12" s="55">
        <f t="shared" si="8"/>
      </c>
      <c r="I12" s="56">
        <f t="shared" si="6"/>
      </c>
      <c r="J12" s="45">
        <f t="shared" si="1"/>
      </c>
      <c r="K12" s="1">
        <f t="shared" si="2"/>
      </c>
      <c r="L12" s="1">
        <f t="shared" si="3"/>
      </c>
      <c r="M12" s="1">
        <f t="shared" si="4"/>
      </c>
      <c r="N12" s="2">
        <f t="shared" si="5"/>
      </c>
      <c r="O12" s="13"/>
      <c r="Q12" s="53">
        <v>8</v>
      </c>
      <c r="R12" s="78"/>
      <c r="S12" s="58"/>
      <c r="T12" s="58"/>
    </row>
    <row r="13" spans="1:20" ht="21.75" customHeight="1">
      <c r="A13" s="83"/>
      <c r="B13" s="89"/>
      <c r="C13" s="59"/>
      <c r="D13" s="60"/>
      <c r="E13" s="61"/>
      <c r="F13" s="64">
        <f t="shared" si="0"/>
      </c>
      <c r="G13" s="55">
        <f t="shared" si="7"/>
      </c>
      <c r="H13" s="55">
        <f t="shared" si="8"/>
      </c>
      <c r="I13" s="56">
        <f t="shared" si="6"/>
      </c>
      <c r="J13" s="45">
        <f t="shared" si="1"/>
      </c>
      <c r="K13" s="1">
        <f t="shared" si="2"/>
      </c>
      <c r="L13" s="1">
        <f t="shared" si="3"/>
      </c>
      <c r="M13" s="1">
        <f t="shared" si="4"/>
      </c>
      <c r="N13" s="2">
        <f t="shared" si="5"/>
      </c>
      <c r="O13" s="13"/>
      <c r="Q13" s="53">
        <v>9</v>
      </c>
      <c r="R13" s="78"/>
      <c r="S13" s="58"/>
      <c r="T13" s="58"/>
    </row>
    <row r="14" spans="1:20" ht="21.75" customHeight="1">
      <c r="A14" s="83"/>
      <c r="B14" s="89"/>
      <c r="C14" s="59"/>
      <c r="D14" s="60"/>
      <c r="E14" s="61"/>
      <c r="F14" s="64">
        <f t="shared" si="0"/>
      </c>
      <c r="G14" s="55">
        <f t="shared" si="7"/>
      </c>
      <c r="H14" s="55">
        <f t="shared" si="8"/>
      </c>
      <c r="I14" s="56">
        <f t="shared" si="6"/>
      </c>
      <c r="J14" s="45">
        <f t="shared" si="1"/>
      </c>
      <c r="K14" s="1">
        <f t="shared" si="2"/>
      </c>
      <c r="L14" s="1">
        <f t="shared" si="3"/>
      </c>
      <c r="M14" s="1">
        <f t="shared" si="4"/>
      </c>
      <c r="N14" s="2">
        <f t="shared" si="5"/>
      </c>
      <c r="O14" s="13"/>
      <c r="Q14" s="53">
        <v>10</v>
      </c>
      <c r="R14" s="78"/>
      <c r="S14" s="58"/>
      <c r="T14" s="58"/>
    </row>
    <row r="15" spans="1:20" ht="21.75" customHeight="1">
      <c r="A15" s="83"/>
      <c r="B15" s="89"/>
      <c r="C15" s="59"/>
      <c r="D15" s="60"/>
      <c r="E15" s="61"/>
      <c r="F15" s="64">
        <f t="shared" si="0"/>
      </c>
      <c r="G15" s="55">
        <f t="shared" si="7"/>
      </c>
      <c r="H15" s="55">
        <f t="shared" si="8"/>
      </c>
      <c r="I15" s="56">
        <f t="shared" si="6"/>
      </c>
      <c r="J15" s="45">
        <f t="shared" si="1"/>
      </c>
      <c r="K15" s="1">
        <f t="shared" si="2"/>
      </c>
      <c r="L15" s="1">
        <f t="shared" si="3"/>
      </c>
      <c r="M15" s="1">
        <f t="shared" si="4"/>
      </c>
      <c r="N15" s="2">
        <f t="shared" si="5"/>
      </c>
      <c r="O15" s="13"/>
      <c r="Q15" s="53">
        <v>11</v>
      </c>
      <c r="R15" s="78"/>
      <c r="S15" s="58"/>
      <c r="T15" s="58"/>
    </row>
    <row r="16" spans="1:23" ht="21.75" customHeight="1">
      <c r="A16" s="83"/>
      <c r="B16" s="89"/>
      <c r="C16" s="59"/>
      <c r="D16" s="60"/>
      <c r="E16" s="61"/>
      <c r="F16" s="64">
        <f t="shared" si="0"/>
      </c>
      <c r="G16" s="55">
        <f t="shared" si="7"/>
      </c>
      <c r="H16" s="55">
        <f t="shared" si="8"/>
      </c>
      <c r="I16" s="56">
        <f t="shared" si="6"/>
      </c>
      <c r="J16" s="45">
        <f t="shared" si="1"/>
      </c>
      <c r="K16" s="1">
        <f t="shared" si="2"/>
      </c>
      <c r="L16" s="1">
        <f t="shared" si="3"/>
      </c>
      <c r="M16" s="1">
        <f t="shared" si="4"/>
      </c>
      <c r="N16" s="2">
        <f t="shared" si="5"/>
      </c>
      <c r="O16" s="13"/>
      <c r="Q16" s="53">
        <v>12</v>
      </c>
      <c r="R16" s="78"/>
      <c r="S16" s="58"/>
      <c r="T16" s="58"/>
      <c r="W16" s="46"/>
    </row>
    <row r="17" spans="1:20" ht="21.75" customHeight="1">
      <c r="A17" s="83" t="s">
        <v>36</v>
      </c>
      <c r="B17" s="89"/>
      <c r="C17" s="59"/>
      <c r="D17" s="60"/>
      <c r="E17" s="61"/>
      <c r="F17" s="64">
        <f t="shared" si="0"/>
      </c>
      <c r="G17" s="55">
        <f t="shared" si="7"/>
      </c>
      <c r="H17" s="55">
        <f t="shared" si="8"/>
      </c>
      <c r="I17" s="56">
        <f t="shared" si="6"/>
      </c>
      <c r="J17" s="45">
        <f t="shared" si="1"/>
      </c>
      <c r="K17" s="1">
        <f t="shared" si="2"/>
      </c>
      <c r="L17" s="1">
        <f t="shared" si="3"/>
      </c>
      <c r="M17" s="1">
        <f t="shared" si="4"/>
      </c>
      <c r="N17" s="2">
        <f t="shared" si="5"/>
      </c>
      <c r="O17" s="13"/>
      <c r="Q17" s="53">
        <v>13</v>
      </c>
      <c r="R17" s="78"/>
      <c r="S17" s="58"/>
      <c r="T17" s="58"/>
    </row>
    <row r="18" spans="1:20" ht="21.75" customHeight="1">
      <c r="A18" s="83"/>
      <c r="B18" s="89"/>
      <c r="C18" s="59"/>
      <c r="D18" s="60"/>
      <c r="E18" s="61"/>
      <c r="F18" s="64">
        <f t="shared" si="0"/>
      </c>
      <c r="G18" s="55">
        <f t="shared" si="7"/>
      </c>
      <c r="H18" s="55">
        <f t="shared" si="8"/>
      </c>
      <c r="I18" s="56">
        <f t="shared" si="6"/>
      </c>
      <c r="J18" s="45">
        <f t="shared" si="1"/>
      </c>
      <c r="K18" s="1">
        <f t="shared" si="2"/>
      </c>
      <c r="L18" s="1">
        <f t="shared" si="3"/>
      </c>
      <c r="M18" s="1">
        <f t="shared" si="4"/>
      </c>
      <c r="N18" s="2">
        <f t="shared" si="5"/>
      </c>
      <c r="O18" s="7"/>
      <c r="Q18" s="53">
        <v>14</v>
      </c>
      <c r="R18" s="78"/>
      <c r="S18" s="58"/>
      <c r="T18" s="58"/>
    </row>
    <row r="19" spans="1:20" ht="21.75" customHeight="1">
      <c r="A19" s="83"/>
      <c r="B19" s="89"/>
      <c r="C19" s="59"/>
      <c r="D19" s="60"/>
      <c r="E19" s="61"/>
      <c r="F19" s="64">
        <f t="shared" si="0"/>
      </c>
      <c r="G19" s="55">
        <f t="shared" si="7"/>
      </c>
      <c r="H19" s="55">
        <f t="shared" si="8"/>
      </c>
      <c r="I19" s="56">
        <f t="shared" si="6"/>
      </c>
      <c r="J19" s="45">
        <f t="shared" si="1"/>
      </c>
      <c r="K19" s="1">
        <f t="shared" si="2"/>
      </c>
      <c r="L19" s="1">
        <f t="shared" si="3"/>
      </c>
      <c r="M19" s="1">
        <f t="shared" si="4"/>
      </c>
      <c r="N19" s="2">
        <f t="shared" si="5"/>
      </c>
      <c r="O19" s="7"/>
      <c r="Q19" s="53">
        <v>15</v>
      </c>
      <c r="R19" s="78"/>
      <c r="S19" s="58"/>
      <c r="T19" s="58"/>
    </row>
    <row r="20" spans="1:20" ht="21.75" customHeight="1">
      <c r="A20" s="83"/>
      <c r="B20" s="89"/>
      <c r="C20" s="59"/>
      <c r="D20" s="60"/>
      <c r="E20" s="61"/>
      <c r="F20" s="64">
        <f t="shared" si="0"/>
      </c>
      <c r="G20" s="55">
        <f t="shared" si="7"/>
      </c>
      <c r="H20" s="55">
        <f t="shared" si="8"/>
      </c>
      <c r="I20" s="56">
        <f t="shared" si="6"/>
      </c>
      <c r="J20" s="45">
        <f t="shared" si="1"/>
      </c>
      <c r="K20" s="1">
        <f t="shared" si="2"/>
      </c>
      <c r="L20" s="1">
        <f t="shared" si="3"/>
      </c>
      <c r="M20" s="1">
        <f t="shared" si="4"/>
      </c>
      <c r="N20" s="2">
        <f t="shared" si="5"/>
      </c>
      <c r="O20" s="7"/>
      <c r="Q20" s="53">
        <v>16</v>
      </c>
      <c r="R20" s="78"/>
      <c r="S20" s="58"/>
      <c r="T20" s="58"/>
    </row>
    <row r="21" spans="1:20" ht="21.75" customHeight="1">
      <c r="A21" s="83"/>
      <c r="B21" s="89"/>
      <c r="C21" s="59"/>
      <c r="D21" s="60"/>
      <c r="E21" s="61"/>
      <c r="F21" s="64">
        <f t="shared" si="0"/>
      </c>
      <c r="G21" s="55">
        <f t="shared" si="7"/>
      </c>
      <c r="H21" s="55">
        <f t="shared" si="8"/>
      </c>
      <c r="I21" s="56">
        <f t="shared" si="6"/>
      </c>
      <c r="J21" s="45">
        <f t="shared" si="1"/>
      </c>
      <c r="K21" s="1">
        <f t="shared" si="2"/>
      </c>
      <c r="L21" s="1">
        <f t="shared" si="3"/>
      </c>
      <c r="M21" s="1">
        <f t="shared" si="4"/>
      </c>
      <c r="N21" s="2">
        <f t="shared" si="5"/>
      </c>
      <c r="O21" s="7"/>
      <c r="Q21" s="53">
        <v>17</v>
      </c>
      <c r="R21" s="78"/>
      <c r="S21" s="58"/>
      <c r="T21" s="58"/>
    </row>
    <row r="22" spans="1:20" ht="21.75" customHeight="1">
      <c r="A22" s="83"/>
      <c r="B22" s="89"/>
      <c r="C22" s="59"/>
      <c r="D22" s="60"/>
      <c r="E22" s="61"/>
      <c r="F22" s="64">
        <f t="shared" si="0"/>
      </c>
      <c r="G22" s="55">
        <f t="shared" si="7"/>
      </c>
      <c r="H22" s="55">
        <f t="shared" si="8"/>
      </c>
      <c r="I22" s="56">
        <f t="shared" si="6"/>
      </c>
      <c r="J22" s="45">
        <f t="shared" si="1"/>
      </c>
      <c r="K22" s="1">
        <f t="shared" si="2"/>
      </c>
      <c r="L22" s="1">
        <f t="shared" si="3"/>
      </c>
      <c r="M22" s="1">
        <f t="shared" si="4"/>
      </c>
      <c r="N22" s="2">
        <f t="shared" si="5"/>
      </c>
      <c r="O22" s="7"/>
      <c r="Q22" s="63">
        <v>18</v>
      </c>
      <c r="R22" s="78"/>
      <c r="S22" s="58"/>
      <c r="T22" s="58"/>
    </row>
    <row r="23" spans="1:20" ht="21.75" customHeight="1">
      <c r="A23" s="84"/>
      <c r="B23" s="89"/>
      <c r="C23" s="59"/>
      <c r="D23" s="60"/>
      <c r="E23" s="61"/>
      <c r="F23" s="64">
        <f t="shared" si="0"/>
      </c>
      <c r="G23" s="55">
        <f t="shared" si="7"/>
      </c>
      <c r="H23" s="55">
        <f t="shared" si="8"/>
      </c>
      <c r="I23" s="56">
        <f t="shared" si="6"/>
      </c>
      <c r="J23" s="45">
        <f t="shared" si="1"/>
      </c>
      <c r="K23" s="1">
        <f t="shared" si="2"/>
      </c>
      <c r="L23" s="1">
        <f t="shared" si="3"/>
      </c>
      <c r="M23" s="1">
        <f t="shared" si="4"/>
      </c>
      <c r="N23" s="2">
        <f t="shared" si="5"/>
      </c>
      <c r="O23" s="7"/>
      <c r="Q23" s="63">
        <v>19</v>
      </c>
      <c r="R23" s="78"/>
      <c r="S23" s="58"/>
      <c r="T23" s="58"/>
    </row>
    <row r="24" spans="1:20" ht="21.75" customHeight="1">
      <c r="A24" s="84"/>
      <c r="B24" s="89"/>
      <c r="C24" s="59"/>
      <c r="D24" s="60"/>
      <c r="E24" s="61"/>
      <c r="F24" s="64">
        <f t="shared" si="0"/>
      </c>
      <c r="G24" s="55">
        <f t="shared" si="7"/>
      </c>
      <c r="H24" s="55">
        <f t="shared" si="8"/>
      </c>
      <c r="I24" s="56">
        <f t="shared" si="6"/>
      </c>
      <c r="J24" s="45">
        <f t="shared" si="1"/>
      </c>
      <c r="K24" s="1">
        <f t="shared" si="2"/>
      </c>
      <c r="L24" s="1">
        <f t="shared" si="3"/>
      </c>
      <c r="M24" s="1">
        <f t="shared" si="4"/>
      </c>
      <c r="N24" s="2">
        <f t="shared" si="5"/>
      </c>
      <c r="O24" s="7"/>
      <c r="Q24" s="63">
        <v>20</v>
      </c>
      <c r="R24" s="78"/>
      <c r="S24" s="58"/>
      <c r="T24" s="58"/>
    </row>
    <row r="25" spans="1:20" ht="21.75" customHeight="1">
      <c r="A25" s="84"/>
      <c r="B25" s="89"/>
      <c r="C25" s="59"/>
      <c r="D25" s="60"/>
      <c r="E25" s="61"/>
      <c r="F25" s="64">
        <f t="shared" si="0"/>
      </c>
      <c r="G25" s="55">
        <f t="shared" si="7"/>
      </c>
      <c r="H25" s="55">
        <f t="shared" si="8"/>
      </c>
      <c r="I25" s="56">
        <f t="shared" si="6"/>
      </c>
      <c r="J25" s="45">
        <f t="shared" si="1"/>
      </c>
      <c r="K25" s="1">
        <f t="shared" si="2"/>
      </c>
      <c r="L25" s="1">
        <f t="shared" si="3"/>
      </c>
      <c r="M25" s="1">
        <f t="shared" si="4"/>
      </c>
      <c r="N25" s="2">
        <f t="shared" si="5"/>
      </c>
      <c r="O25" s="7"/>
      <c r="Q25" s="68">
        <v>21</v>
      </c>
      <c r="R25" s="78"/>
      <c r="S25" s="58"/>
      <c r="T25" s="58"/>
    </row>
    <row r="26" spans="1:20" ht="21.75" customHeight="1">
      <c r="A26" s="85"/>
      <c r="B26" s="89"/>
      <c r="C26" s="59"/>
      <c r="D26" s="60"/>
      <c r="E26" s="61"/>
      <c r="F26" s="64">
        <f t="shared" si="0"/>
      </c>
      <c r="G26" s="55">
        <f t="shared" si="7"/>
      </c>
      <c r="H26" s="55">
        <f t="shared" si="8"/>
      </c>
      <c r="I26" s="65">
        <f t="shared" si="6"/>
      </c>
      <c r="J26" s="66">
        <f t="shared" si="1"/>
      </c>
      <c r="K26" s="67">
        <f t="shared" si="2"/>
      </c>
      <c r="L26" s="67">
        <f t="shared" si="3"/>
      </c>
      <c r="M26" s="67">
        <f t="shared" si="4"/>
      </c>
      <c r="N26" s="47">
        <f t="shared" si="5"/>
      </c>
      <c r="O26" s="7"/>
      <c r="Q26" s="70">
        <v>22</v>
      </c>
      <c r="R26" s="78"/>
      <c r="S26" s="58"/>
      <c r="T26" s="58"/>
    </row>
    <row r="27" spans="1:20" ht="21.75" customHeight="1">
      <c r="A27" s="92"/>
      <c r="B27" s="16"/>
      <c r="C27" s="15"/>
      <c r="D27" s="17"/>
      <c r="E27" s="17"/>
      <c r="F27" s="18"/>
      <c r="G27" s="48">
        <f>IF($E27=0,"",VLOOKUP($E27,$Q$5:$T$22,3,FALSE))</f>
      </c>
      <c r="H27" s="49"/>
      <c r="I27" s="19"/>
      <c r="J27" s="19"/>
      <c r="K27" s="19"/>
      <c r="L27" s="19"/>
      <c r="M27" s="19"/>
      <c r="N27" s="19"/>
      <c r="O27" s="7"/>
      <c r="Q27" s="69">
        <v>23</v>
      </c>
      <c r="R27" s="78"/>
      <c r="S27" s="58"/>
      <c r="T27" s="58"/>
    </row>
    <row r="28" spans="1:20" ht="21.75" customHeight="1">
      <c r="A28" s="93" t="s">
        <v>14</v>
      </c>
      <c r="C28" s="47">
        <f>IF(C5="","",SUM(C5:C26))</f>
      </c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4"/>
      <c r="O28" s="25"/>
      <c r="Q28" s="54">
        <v>24</v>
      </c>
      <c r="R28" s="78"/>
      <c r="S28" s="58"/>
      <c r="T28" s="58"/>
    </row>
    <row r="29" spans="1:15" ht="21.75" customHeight="1">
      <c r="A29" s="42" t="s">
        <v>24</v>
      </c>
      <c r="B29" s="94"/>
      <c r="C29" s="23"/>
      <c r="D29" s="22"/>
      <c r="E29" s="22"/>
      <c r="F29" s="23"/>
      <c r="G29" s="23"/>
      <c r="H29" s="23"/>
      <c r="I29" s="47">
        <f>IF(I5="","",SUM(I5:I26))</f>
      </c>
      <c r="J29" s="26"/>
      <c r="K29" s="23"/>
      <c r="L29" s="23"/>
      <c r="M29" s="23"/>
      <c r="N29" s="24"/>
      <c r="O29" s="25"/>
    </row>
    <row r="30" spans="1:15" ht="21.75" customHeight="1">
      <c r="A30" s="43" t="s">
        <v>23</v>
      </c>
      <c r="B30" s="94"/>
      <c r="C30" s="27" t="s">
        <v>25</v>
      </c>
      <c r="I30" s="77" t="e">
        <f>IF(C28="","",ROUNDDOWN(I29/C28,2))*100</f>
        <v>#VALUE!</v>
      </c>
      <c r="N30" s="28"/>
      <c r="O30" s="7"/>
    </row>
    <row r="31" spans="1:15" ht="21.75" customHeight="1">
      <c r="A31" s="42" t="s">
        <v>15</v>
      </c>
      <c r="B31" s="94"/>
      <c r="C31" s="23"/>
      <c r="D31" s="22"/>
      <c r="E31" s="22"/>
      <c r="F31" s="23"/>
      <c r="G31" s="23"/>
      <c r="H31" s="23"/>
      <c r="I31" s="24"/>
      <c r="J31" s="20">
        <f>SUM(J5:J26)</f>
        <v>0</v>
      </c>
      <c r="K31" s="20">
        <f>SUM(K5:K26)</f>
        <v>0</v>
      </c>
      <c r="L31" s="20">
        <f>SUM(L5:L26)</f>
        <v>0</v>
      </c>
      <c r="M31" s="20">
        <f>SUM(M5:M26)</f>
        <v>0</v>
      </c>
      <c r="N31" s="20">
        <f>SUM(N5:N26)</f>
        <v>0</v>
      </c>
      <c r="O31" s="29"/>
    </row>
    <row r="32" spans="1:15" ht="21.75" customHeight="1">
      <c r="A32" s="42" t="s">
        <v>16</v>
      </c>
      <c r="B32" s="94"/>
      <c r="C32" s="30" t="s">
        <v>26</v>
      </c>
      <c r="D32" s="22"/>
      <c r="E32" s="22"/>
      <c r="F32" s="23"/>
      <c r="G32" s="23"/>
      <c r="H32" s="23"/>
      <c r="I32" s="24"/>
      <c r="J32" s="31" t="e">
        <f>INT(IF(J31="","",ROUNDDOWN((J31/$I29)*100,0)))</f>
        <v>#VALUE!</v>
      </c>
      <c r="K32" s="31" t="e">
        <f>INT(IF(K31="","",ROUNDDOWN((K31/$I29)*100,0)))</f>
        <v>#VALUE!</v>
      </c>
      <c r="L32" s="31" t="e">
        <f>INT(IF(L31="","",ROUNDDOWN((L31/$I29)*100,0)))</f>
        <v>#VALUE!</v>
      </c>
      <c r="M32" s="31" t="e">
        <f>INT(IF(M31="","",ROUNDDOWN((M31/$I29)*100,0)))</f>
        <v>#VALUE!</v>
      </c>
      <c r="N32" s="31" t="e">
        <f>INT(IF(N31="","",ROUNDDOWN((N31/$I29)*100,0)))</f>
        <v>#VALUE!</v>
      </c>
      <c r="O32" s="29"/>
    </row>
    <row r="33" spans="1:15" ht="21.75" customHeight="1">
      <c r="A33" s="33"/>
      <c r="B33" s="44" t="s">
        <v>29</v>
      </c>
      <c r="C33" s="32"/>
      <c r="D33" s="33"/>
      <c r="E33" s="33"/>
      <c r="F33" s="32"/>
      <c r="G33" s="34"/>
      <c r="H33" s="34"/>
      <c r="I33" s="35"/>
      <c r="J33" s="35"/>
      <c r="K33" s="35"/>
      <c r="L33" s="35"/>
      <c r="M33" s="35"/>
      <c r="N33" s="35"/>
      <c r="O33" s="7"/>
    </row>
    <row r="34" spans="1:15" ht="21.75" customHeight="1">
      <c r="A34" s="33"/>
      <c r="B34" s="44" t="s">
        <v>21</v>
      </c>
      <c r="C34" s="32"/>
      <c r="D34" s="33"/>
      <c r="E34" s="33"/>
      <c r="F34" s="32"/>
      <c r="G34" s="34"/>
      <c r="H34" s="34"/>
      <c r="I34" s="35"/>
      <c r="J34" s="35"/>
      <c r="K34" s="35"/>
      <c r="L34" s="35"/>
      <c r="M34" s="35"/>
      <c r="N34" s="35"/>
      <c r="O34" s="7"/>
    </row>
    <row r="35" spans="1:15" ht="18" customHeight="1">
      <c r="A35" s="33"/>
      <c r="B35" s="44" t="s">
        <v>22</v>
      </c>
      <c r="C35" s="32"/>
      <c r="D35" s="33"/>
      <c r="E35" s="33"/>
      <c r="F35" s="32"/>
      <c r="G35" s="34"/>
      <c r="H35" s="34"/>
      <c r="I35" s="35"/>
      <c r="J35" s="35"/>
      <c r="K35" s="35"/>
      <c r="L35" s="35"/>
      <c r="M35" s="35"/>
      <c r="N35" s="35"/>
      <c r="O35" s="7"/>
    </row>
    <row r="36" spans="2:6" ht="18" customHeight="1">
      <c r="B36" s="90" t="s">
        <v>28</v>
      </c>
      <c r="C36" s="50"/>
      <c r="D36" s="51"/>
      <c r="E36" s="51"/>
      <c r="F36" s="62"/>
    </row>
    <row r="37" ht="18" customHeight="1" thickBot="1"/>
    <row r="38" spans="1:21" ht="18" customHeight="1">
      <c r="A38" s="79"/>
      <c r="B38" s="75"/>
      <c r="C38" s="99"/>
      <c r="D38" s="99"/>
      <c r="E38" s="99"/>
      <c r="F38" s="99"/>
      <c r="G38" s="99"/>
      <c r="H38" s="71" t="s">
        <v>17</v>
      </c>
      <c r="I38" s="96"/>
      <c r="J38" s="96"/>
      <c r="K38" s="96"/>
      <c r="L38" s="96"/>
      <c r="M38" s="96"/>
      <c r="N38" s="96"/>
      <c r="O38" s="96"/>
      <c r="P38" s="72"/>
      <c r="Q38" s="111" t="s">
        <v>3</v>
      </c>
      <c r="R38" s="111"/>
      <c r="S38" s="107"/>
      <c r="T38" s="108"/>
      <c r="U38" s="46"/>
    </row>
    <row r="39" spans="1:20" ht="18" customHeight="1" thickBot="1">
      <c r="A39" s="80"/>
      <c r="B39" s="81"/>
      <c r="C39" s="98"/>
      <c r="D39" s="98"/>
      <c r="E39" s="98"/>
      <c r="F39" s="98"/>
      <c r="G39" s="98"/>
      <c r="H39" s="73" t="s">
        <v>18</v>
      </c>
      <c r="I39" s="97" t="s">
        <v>20</v>
      </c>
      <c r="J39" s="97"/>
      <c r="K39" s="97"/>
      <c r="L39" s="97"/>
      <c r="M39" s="97"/>
      <c r="N39" s="97"/>
      <c r="O39" s="97"/>
      <c r="P39" s="74"/>
      <c r="Q39" s="112" t="s">
        <v>19</v>
      </c>
      <c r="R39" s="112"/>
      <c r="S39" s="109"/>
      <c r="T39" s="110"/>
    </row>
    <row r="40" spans="1:20" ht="18" customHeight="1">
      <c r="A40" s="33"/>
      <c r="B40" s="91" t="s">
        <v>39</v>
      </c>
      <c r="C40" s="32"/>
      <c r="D40" s="33"/>
      <c r="E40" s="33"/>
      <c r="F40" s="36"/>
      <c r="G40" s="34"/>
      <c r="H40" s="37"/>
      <c r="I40" s="38"/>
      <c r="R40" s="39"/>
      <c r="S40" s="100"/>
      <c r="T40" s="100"/>
    </row>
    <row r="41" spans="1:15" ht="18" customHeight="1">
      <c r="A41" s="33"/>
      <c r="B41" s="32"/>
      <c r="C41" s="32"/>
      <c r="D41" s="33"/>
      <c r="E41" s="33"/>
      <c r="F41" s="36"/>
      <c r="G41" s="34"/>
      <c r="H41" s="25"/>
      <c r="I41" s="40"/>
      <c r="J41" s="35"/>
      <c r="K41" s="35"/>
      <c r="L41" s="40"/>
      <c r="M41" s="40"/>
      <c r="N41" s="40"/>
      <c r="O41" s="7"/>
    </row>
    <row r="42" spans="1:15" ht="18" customHeight="1">
      <c r="A42" s="33"/>
      <c r="B42" s="7"/>
      <c r="C42" s="41"/>
      <c r="D42" s="41"/>
      <c r="E42" s="41"/>
      <c r="F42" s="36"/>
      <c r="G42" s="35"/>
      <c r="H42" s="38"/>
      <c r="I42" s="38"/>
      <c r="J42" s="40"/>
      <c r="K42" s="40"/>
      <c r="L42" s="40"/>
      <c r="M42" s="40"/>
      <c r="N42" s="40"/>
      <c r="O42" s="13"/>
    </row>
    <row r="43" spans="1:15" ht="18" customHeight="1">
      <c r="A43" s="33"/>
      <c r="B43" s="7"/>
      <c r="C43" s="41"/>
      <c r="D43" s="41"/>
      <c r="E43" s="41"/>
      <c r="F43" s="36"/>
      <c r="G43" s="35"/>
      <c r="H43" s="40"/>
      <c r="I43" s="40"/>
      <c r="J43" s="40"/>
      <c r="K43" s="40"/>
      <c r="L43" s="40"/>
      <c r="M43" s="40"/>
      <c r="N43" s="40"/>
      <c r="O43" s="13"/>
    </row>
    <row r="44" spans="1:15" ht="18" customHeight="1">
      <c r="A44" s="33"/>
      <c r="B44" s="7"/>
      <c r="C44" s="41"/>
      <c r="D44" s="41"/>
      <c r="E44" s="41"/>
      <c r="F44" s="32"/>
      <c r="G44" s="35"/>
      <c r="H44" s="35"/>
      <c r="I44" s="35"/>
      <c r="J44" s="35"/>
      <c r="K44" s="35"/>
      <c r="L44" s="35"/>
      <c r="M44" s="35"/>
      <c r="N44" s="35"/>
      <c r="O44" s="7"/>
    </row>
    <row r="45" spans="1:15" ht="18" customHeight="1">
      <c r="A45" s="33"/>
      <c r="B45" s="7"/>
      <c r="C45" s="41"/>
      <c r="D45" s="41"/>
      <c r="E45" s="41"/>
      <c r="F45" s="32"/>
      <c r="G45" s="35"/>
      <c r="H45" s="35"/>
      <c r="I45" s="35"/>
      <c r="J45" s="35"/>
      <c r="K45" s="35"/>
      <c r="L45" s="35"/>
      <c r="M45" s="35"/>
      <c r="N45" s="35"/>
      <c r="O45" s="7"/>
    </row>
    <row r="46" spans="1:15" ht="18" customHeight="1">
      <c r="A46" s="33"/>
      <c r="B46" s="32"/>
      <c r="C46" s="32"/>
      <c r="D46" s="33"/>
      <c r="E46" s="33"/>
      <c r="F46" s="32"/>
      <c r="G46" s="7"/>
      <c r="H46" s="7"/>
      <c r="I46" s="7"/>
      <c r="J46" s="7"/>
      <c r="K46" s="7"/>
      <c r="L46" s="7"/>
      <c r="M46" s="7"/>
      <c r="N46" s="7"/>
      <c r="O46" s="7"/>
    </row>
    <row r="47" spans="1:15" ht="18" customHeight="1">
      <c r="A47" s="33"/>
      <c r="B47" s="32"/>
      <c r="C47" s="32"/>
      <c r="D47" s="33"/>
      <c r="E47" s="33"/>
      <c r="F47" s="32"/>
      <c r="G47" s="7"/>
      <c r="H47" s="7"/>
      <c r="I47" s="7"/>
      <c r="J47" s="7"/>
      <c r="K47" s="7"/>
      <c r="L47" s="7"/>
      <c r="M47" s="7"/>
      <c r="N47" s="7"/>
      <c r="O47" s="7"/>
    </row>
    <row r="48" spans="1:15" ht="18" customHeight="1">
      <c r="A48" s="33"/>
      <c r="B48" s="32"/>
      <c r="C48" s="32"/>
      <c r="D48" s="33"/>
      <c r="E48" s="33"/>
      <c r="F48" s="32"/>
      <c r="G48" s="7"/>
      <c r="H48" s="7"/>
      <c r="I48" s="7"/>
      <c r="J48" s="7"/>
      <c r="K48" s="7"/>
      <c r="L48" s="7"/>
      <c r="M48" s="7"/>
      <c r="N48" s="7"/>
      <c r="O48" s="7"/>
    </row>
    <row r="49" ht="18" customHeight="1"/>
    <row r="50" ht="18" customHeight="1"/>
  </sheetData>
  <sheetProtection/>
  <mergeCells count="15">
    <mergeCell ref="J3:N3"/>
    <mergeCell ref="S38:T39"/>
    <mergeCell ref="Q38:R38"/>
    <mergeCell ref="Q39:R39"/>
    <mergeCell ref="A2:N2"/>
    <mergeCell ref="A1:T1"/>
    <mergeCell ref="I38:O38"/>
    <mergeCell ref="I39:O39"/>
    <mergeCell ref="C39:G39"/>
    <mergeCell ref="C38:G38"/>
    <mergeCell ref="S40:T40"/>
    <mergeCell ref="Q2:T2"/>
    <mergeCell ref="A3:C3"/>
    <mergeCell ref="D3:I3"/>
    <mergeCell ref="Q3:T3"/>
  </mergeCells>
  <dataValidations count="7">
    <dataValidation type="list" allowBlank="1" showInputMessage="1" showErrorMessage="1" sqref="D6:D26 D33:E35 D27:E27 D40:E65536">
      <formula1>"東,南,西,北,真上"</formula1>
    </dataValidation>
    <dataValidation allowBlank="1" showInputMessage="1" showErrorMessage="1" promptTitle="方位" prompt="ドトップリストをクリックしてください" sqref="D4"/>
    <dataValidation allowBlank="1" showInputMessage="1" showErrorMessage="1" prompt="居室名を入力してください" sqref="B4"/>
    <dataValidation allowBlank="1" showInputMessage="1" showErrorMessage="1" prompt="建具リストの番号を入力してください&#10;" sqref="E5"/>
    <dataValidation type="list" allowBlank="1" showInputMessage="1" showErrorMessage="1" prompt="▼マークを押してリストから方位を選んでください" sqref="D5">
      <formula1>"東,南,西,北,真上"</formula1>
    </dataValidation>
    <dataValidation allowBlank="1" showInputMessage="1" showErrorMessage="1" prompt="室面積を入力してください" sqref="C5"/>
    <dataValidation allowBlank="1" showErrorMessage="1" prompt="&#10;" sqref="E6:E26"/>
  </dataValidations>
  <printOptions/>
  <pageMargins left="0.7874015748031497" right="0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</dc:creator>
  <cp:keywords/>
  <dc:description/>
  <cp:lastModifiedBy>日本確認検査センター 34</cp:lastModifiedBy>
  <cp:lastPrinted>2013-08-26T02:47:34Z</cp:lastPrinted>
  <dcterms:created xsi:type="dcterms:W3CDTF">2002-01-22T07:30:52Z</dcterms:created>
  <dcterms:modified xsi:type="dcterms:W3CDTF">2013-08-26T09:26:50Z</dcterms:modified>
  <cp:category/>
  <cp:version/>
  <cp:contentType/>
  <cp:contentStatus/>
</cp:coreProperties>
</file>